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Joseph\5-APRC Cavimac\PROCEDURE INFO\2. 20211120 WE JURIDIQUE\"/>
    </mc:Choice>
  </mc:AlternateContent>
  <xr:revisionPtr revIDLastSave="0" documentId="13_ncr:1_{D5EA9E3A-D496-4AC2-8FB9-03C4F042B99E}" xr6:coauthVersionLast="47" xr6:coauthVersionMax="47" xr10:uidLastSave="{00000000-0000-0000-0000-000000000000}"/>
  <bookViews>
    <workbookView xWindow="-120" yWindow="-120" windowWidth="29040" windowHeight="15840" tabRatio="989" activeTab="1" xr2:uid="{00000000-000D-0000-FFFF-FFFF00000000}"/>
  </bookViews>
  <sheets>
    <sheet name="calcul à faire" sheetId="2" r:id="rId1"/>
    <sheet name="calcul effectué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" l="1"/>
  <c r="D20" i="3"/>
  <c r="D22" i="3" s="1"/>
  <c r="C20" i="3"/>
  <c r="C22" i="3" s="1"/>
  <c r="B15" i="3"/>
  <c r="D13" i="3"/>
  <c r="D15" i="3" s="1"/>
  <c r="C13" i="3"/>
  <c r="C15" i="3" s="1"/>
  <c r="G8" i="3"/>
  <c r="F7" i="3"/>
  <c r="F6" i="3"/>
  <c r="F5" i="3"/>
  <c r="F8" i="3" s="1"/>
  <c r="G8" i="2"/>
  <c r="B15" i="2"/>
  <c r="B22" i="2"/>
  <c r="E13" i="3" l="1"/>
  <c r="E20" i="3"/>
  <c r="E22" i="3" l="1"/>
  <c r="F20" i="3"/>
  <c r="E15" i="3"/>
  <c r="F13" i="3"/>
  <c r="G13" i="3" l="1"/>
  <c r="G15" i="3" s="1"/>
  <c r="F15" i="3"/>
  <c r="H15" i="3"/>
  <c r="G20" i="3"/>
  <c r="G22" i="3" s="1"/>
  <c r="H22" i="3" s="1"/>
  <c r="F22" i="3"/>
  <c r="H23" i="3" l="1"/>
</calcChain>
</file>

<file path=xl/sharedStrings.xml><?xml version="1.0" encoding="utf-8"?>
<sst xmlns="http://schemas.openxmlformats.org/spreadsheetml/2006/main" count="69" uniqueCount="25">
  <si>
    <t>Avant 1979</t>
  </si>
  <si>
    <t xml:space="preserve">1979-1997 </t>
  </si>
  <si>
    <t>Base</t>
  </si>
  <si>
    <t>nb trim</t>
  </si>
  <si>
    <t>trim ref</t>
  </si>
  <si>
    <t>Montant</t>
  </si>
  <si>
    <t>Par mois</t>
  </si>
  <si>
    <t xml:space="preserve">Montant brut </t>
  </si>
  <si>
    <t>Période</t>
  </si>
  <si>
    <t>nb mois</t>
  </si>
  <si>
    <t>Total</t>
  </si>
  <si>
    <t>01/01/2019 30/04/2019</t>
  </si>
  <si>
    <t>01/10/2015 30/09/2017</t>
  </si>
  <si>
    <t>Revalorisation</t>
  </si>
  <si>
    <t>1. Montant de la pension à la date de liquidation (01/02/2012)</t>
  </si>
  <si>
    <t>01/04/2013 30/09/2015</t>
  </si>
  <si>
    <t>01/02/2012 31/03/2012</t>
  </si>
  <si>
    <t>01/04/2012 31/03/2013</t>
  </si>
  <si>
    <t>cavimac</t>
  </si>
  <si>
    <t>01/10/2017  31/12/2019</t>
  </si>
  <si>
    <t>2. Montant qui aurait dû être versé du 01/02/2012 au 31/04/2019</t>
  </si>
  <si>
    <t>3. Montant versé par la Cavimac du 01/02/2012 au 31/03/2019</t>
  </si>
  <si>
    <t xml:space="preserve">nb mois </t>
  </si>
  <si>
    <t>Différence</t>
  </si>
  <si>
    <t>calcul à faire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</si>
</sst>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51"/>
      </patternFill>
    </fill>
    <fill>
      <patternFill patternType="solid">
        <fgColor theme="7" tint="0.79998168889431442"/>
        <bgColor indexed="34"/>
      </patternFill>
    </fill>
  </fills>
  <borders count="7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dashed">
        <color indexed="8"/>
      </left>
      <right style="dashed">
        <color indexed="8"/>
      </right>
      <top style="dashed">
        <color indexed="8"/>
      </top>
      <bottom style="dashed">
        <color indexed="8"/>
      </bottom>
      <diagonal/>
    </border>
    <border>
      <left style="dashed">
        <color indexed="8"/>
      </left>
      <right style="dashed">
        <color indexed="8"/>
      </right>
      <top/>
      <bottom/>
      <diagonal/>
    </border>
    <border>
      <left style="thin">
        <color indexed="8"/>
      </left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left" vertical="center"/>
    </xf>
    <xf numFmtId="0" fontId="0" fillId="0" borderId="1" xfId="0" applyBorder="1"/>
    <xf numFmtId="0" fontId="2" fillId="0" borderId="0" xfId="0" applyFont="1" applyAlignment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Fill="1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0" fillId="0" borderId="3" xfId="0" applyBorder="1"/>
    <xf numFmtId="0" fontId="0" fillId="0" borderId="2" xfId="0" applyFon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3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 wrapText="1"/>
    </xf>
    <xf numFmtId="9" fontId="0" fillId="0" borderId="4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0" fontId="0" fillId="3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6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F43B7-204E-4ED3-AF3F-A7EE0ECC1B0F}">
  <dimension ref="A2:I23"/>
  <sheetViews>
    <sheetView workbookViewId="0">
      <selection activeCell="L17" sqref="L17"/>
    </sheetView>
  </sheetViews>
  <sheetFormatPr baseColWidth="10" defaultRowHeight="12.75" x14ac:dyDescent="0.2"/>
  <cols>
    <col min="1" max="1" width="13.42578125" customWidth="1"/>
  </cols>
  <sheetData>
    <row r="2" spans="1:9" ht="18" x14ac:dyDescent="0.2">
      <c r="A2" s="4"/>
      <c r="C2" s="1"/>
      <c r="D2" s="1"/>
    </row>
    <row r="3" spans="1:9" ht="15.75" x14ac:dyDescent="0.2">
      <c r="A3" s="2" t="s">
        <v>14</v>
      </c>
      <c r="C3" s="1"/>
      <c r="D3" s="1"/>
    </row>
    <row r="4" spans="1:9" ht="18" customHeight="1" x14ac:dyDescent="0.2">
      <c r="A4" s="16"/>
      <c r="B4" s="28" t="s">
        <v>2</v>
      </c>
      <c r="C4" s="29" t="s">
        <v>3</v>
      </c>
      <c r="D4" s="29" t="s">
        <v>4</v>
      </c>
      <c r="E4" s="29"/>
      <c r="F4" s="29" t="s">
        <v>5</v>
      </c>
      <c r="G4" s="29" t="s">
        <v>18</v>
      </c>
    </row>
    <row r="5" spans="1:9" ht="18" customHeight="1" x14ac:dyDescent="0.2">
      <c r="A5" s="25" t="s">
        <v>0</v>
      </c>
      <c r="B5" s="17">
        <v>608.15</v>
      </c>
      <c r="C5" s="17"/>
      <c r="D5" s="17"/>
      <c r="E5" s="30"/>
      <c r="F5" s="18"/>
      <c r="G5" s="36">
        <v>33.57</v>
      </c>
    </row>
    <row r="6" spans="1:9" ht="18" customHeight="1" x14ac:dyDescent="0.2">
      <c r="A6" s="26" t="s">
        <v>1</v>
      </c>
      <c r="B6" s="17">
        <v>664.54</v>
      </c>
      <c r="C6" s="17"/>
      <c r="D6" s="17"/>
      <c r="E6" s="30"/>
      <c r="F6" s="18"/>
      <c r="G6" s="36">
        <v>209.56</v>
      </c>
    </row>
    <row r="7" spans="1:9" ht="18" customHeight="1" x14ac:dyDescent="0.2">
      <c r="A7" s="26">
        <v>1998</v>
      </c>
      <c r="B7" s="17">
        <v>14877.04</v>
      </c>
      <c r="C7" s="17"/>
      <c r="D7" s="17"/>
      <c r="E7" s="30"/>
      <c r="F7" s="18"/>
      <c r="G7" s="36">
        <v>178.73</v>
      </c>
    </row>
    <row r="8" spans="1:9" ht="18" customHeight="1" x14ac:dyDescent="0.2">
      <c r="A8" s="27" t="s">
        <v>6</v>
      </c>
      <c r="B8" s="17"/>
      <c r="C8" s="17"/>
      <c r="D8" s="17"/>
      <c r="E8" s="18"/>
      <c r="F8" s="19"/>
      <c r="G8" s="19">
        <f>SUM(G5:G7)</f>
        <v>421.86</v>
      </c>
      <c r="H8" s="32"/>
    </row>
    <row r="9" spans="1:9" ht="18" customHeight="1" x14ac:dyDescent="0.2">
      <c r="A9" s="5"/>
      <c r="B9" s="7"/>
      <c r="C9" s="7"/>
      <c r="D9" s="7"/>
      <c r="E9" s="15"/>
      <c r="F9" s="3"/>
    </row>
    <row r="10" spans="1:9" ht="18" customHeight="1" x14ac:dyDescent="0.2">
      <c r="A10" s="8" t="s">
        <v>20</v>
      </c>
      <c r="B10" s="9"/>
      <c r="C10" s="9"/>
      <c r="D10" s="9"/>
      <c r="E10" s="10"/>
      <c r="F10" s="11"/>
    </row>
    <row r="11" spans="1:9" ht="35.25" customHeight="1" x14ac:dyDescent="0.2">
      <c r="A11" s="12" t="s">
        <v>8</v>
      </c>
      <c r="B11" s="20" t="s">
        <v>16</v>
      </c>
      <c r="C11" s="20" t="s">
        <v>17</v>
      </c>
      <c r="D11" s="20" t="s">
        <v>15</v>
      </c>
      <c r="E11" s="20" t="s">
        <v>12</v>
      </c>
      <c r="F11" s="20" t="s">
        <v>19</v>
      </c>
      <c r="G11" s="21" t="s">
        <v>11</v>
      </c>
      <c r="H11" s="21"/>
      <c r="I11" s="37"/>
    </row>
    <row r="12" spans="1:9" ht="18" customHeight="1" x14ac:dyDescent="0.2">
      <c r="A12" s="12" t="s">
        <v>13</v>
      </c>
      <c r="B12" s="20"/>
      <c r="C12" s="31"/>
      <c r="D12" s="31"/>
      <c r="E12" s="31"/>
      <c r="F12" s="31"/>
      <c r="G12" s="31"/>
      <c r="H12" s="31"/>
      <c r="I12" s="37"/>
    </row>
    <row r="13" spans="1:9" ht="18" customHeight="1" x14ac:dyDescent="0.2">
      <c r="A13" s="12" t="s">
        <v>7</v>
      </c>
      <c r="B13" s="13">
        <v>522.16</v>
      </c>
      <c r="C13" s="13"/>
      <c r="D13" s="13"/>
      <c r="E13" s="13"/>
      <c r="F13" s="13"/>
      <c r="G13" s="13"/>
      <c r="H13" s="13"/>
      <c r="I13" s="37"/>
    </row>
    <row r="14" spans="1:9" ht="18" customHeight="1" x14ac:dyDescent="0.2">
      <c r="A14" s="12" t="s">
        <v>9</v>
      </c>
      <c r="B14" s="35">
        <v>2</v>
      </c>
      <c r="C14" s="35"/>
      <c r="D14" s="35"/>
      <c r="E14" s="35"/>
      <c r="F14" s="35"/>
      <c r="G14" s="35"/>
      <c r="H14" s="35"/>
      <c r="I14" s="37"/>
    </row>
    <row r="15" spans="1:9" ht="18" customHeight="1" x14ac:dyDescent="0.2">
      <c r="A15" s="12" t="s">
        <v>10</v>
      </c>
      <c r="B15" s="13">
        <f>B13*B14</f>
        <v>1044.32</v>
      </c>
      <c r="C15" s="13"/>
      <c r="D15" s="13"/>
      <c r="E15" s="13"/>
      <c r="F15" s="13"/>
      <c r="G15" s="13"/>
      <c r="H15" s="14"/>
      <c r="I15" s="37"/>
    </row>
    <row r="16" spans="1:9" ht="18" customHeight="1" x14ac:dyDescent="0.2">
      <c r="A16" s="6"/>
      <c r="B16" s="6"/>
      <c r="C16" s="6"/>
      <c r="D16" s="6"/>
      <c r="E16" s="6"/>
      <c r="F16" s="6"/>
      <c r="G16" s="6"/>
      <c r="H16" s="6"/>
    </row>
    <row r="17" spans="1:8" ht="18" customHeight="1" x14ac:dyDescent="0.2">
      <c r="A17" s="24" t="s">
        <v>21</v>
      </c>
      <c r="B17" s="22"/>
      <c r="C17" s="22"/>
      <c r="D17" s="22"/>
      <c r="E17" s="23"/>
      <c r="F17" s="6"/>
      <c r="G17" s="6"/>
      <c r="H17" s="6"/>
    </row>
    <row r="18" spans="1:8" ht="31.5" customHeight="1" x14ac:dyDescent="0.2">
      <c r="A18" s="12" t="s">
        <v>8</v>
      </c>
      <c r="B18" s="20" t="s">
        <v>16</v>
      </c>
      <c r="C18" s="20" t="s">
        <v>17</v>
      </c>
      <c r="D18" s="20" t="s">
        <v>15</v>
      </c>
      <c r="E18" s="20" t="s">
        <v>12</v>
      </c>
      <c r="F18" s="20" t="s">
        <v>19</v>
      </c>
      <c r="G18" s="21" t="s">
        <v>11</v>
      </c>
      <c r="H18" s="21"/>
    </row>
    <row r="19" spans="1:8" ht="18" customHeight="1" x14ac:dyDescent="0.2">
      <c r="A19" s="12" t="s">
        <v>13</v>
      </c>
      <c r="B19" s="20"/>
      <c r="C19" s="31" t="s">
        <v>24</v>
      </c>
      <c r="D19" s="31"/>
      <c r="E19" s="31"/>
      <c r="F19" s="31"/>
      <c r="G19" s="31"/>
      <c r="H19" s="31"/>
    </row>
    <row r="20" spans="1:8" ht="18" customHeight="1" x14ac:dyDescent="0.2">
      <c r="A20" s="12" t="s">
        <v>7</v>
      </c>
      <c r="B20" s="13">
        <v>421.86</v>
      </c>
      <c r="C20" s="13"/>
      <c r="D20" s="13"/>
      <c r="E20" s="13"/>
      <c r="F20" s="13"/>
      <c r="G20" s="13"/>
      <c r="H20" s="13"/>
    </row>
    <row r="21" spans="1:8" ht="18" customHeight="1" x14ac:dyDescent="0.2">
      <c r="A21" s="12" t="s">
        <v>22</v>
      </c>
      <c r="B21" s="35">
        <v>2</v>
      </c>
      <c r="C21" s="35"/>
      <c r="D21" s="35"/>
      <c r="E21" s="35"/>
      <c r="F21" s="35"/>
      <c r="G21" s="35"/>
      <c r="H21" s="13"/>
    </row>
    <row r="22" spans="1:8" ht="18" customHeight="1" x14ac:dyDescent="0.2">
      <c r="A22" s="12" t="s">
        <v>7</v>
      </c>
      <c r="B22" s="13">
        <f>B20*B21</f>
        <v>843.72</v>
      </c>
      <c r="C22" s="13"/>
      <c r="D22" s="13"/>
      <c r="E22" s="13"/>
      <c r="F22" s="13"/>
      <c r="G22" s="13"/>
      <c r="H22" s="14"/>
    </row>
    <row r="23" spans="1:8" ht="18" customHeight="1" x14ac:dyDescent="0.2">
      <c r="A23" s="12" t="s">
        <v>23</v>
      </c>
      <c r="B23" s="13"/>
      <c r="C23" s="13"/>
      <c r="D23" s="13"/>
      <c r="E23" s="13"/>
      <c r="F23" s="13"/>
      <c r="G23" s="13"/>
      <c r="H23" s="14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A50CAA-1ED5-4862-9726-179368750C9C}">
  <dimension ref="A2:H23"/>
  <sheetViews>
    <sheetView tabSelected="1" workbookViewId="0">
      <selection activeCell="O16" sqref="O16"/>
    </sheetView>
  </sheetViews>
  <sheetFormatPr baseColWidth="10" defaultRowHeight="12.75" x14ac:dyDescent="0.2"/>
  <cols>
    <col min="1" max="1" width="12.28515625" customWidth="1"/>
  </cols>
  <sheetData>
    <row r="2" spans="1:8" ht="18" x14ac:dyDescent="0.2">
      <c r="A2" s="4"/>
      <c r="C2" s="1"/>
      <c r="D2" s="1"/>
    </row>
    <row r="3" spans="1:8" ht="18" customHeight="1" x14ac:dyDescent="0.2">
      <c r="A3" s="2" t="s">
        <v>14</v>
      </c>
      <c r="C3" s="1"/>
      <c r="D3" s="1"/>
    </row>
    <row r="4" spans="1:8" ht="18" customHeight="1" x14ac:dyDescent="0.2">
      <c r="A4" s="16"/>
      <c r="B4" s="28" t="s">
        <v>2</v>
      </c>
      <c r="C4" s="29" t="s">
        <v>3</v>
      </c>
      <c r="D4" s="29" t="s">
        <v>4</v>
      </c>
      <c r="E4" s="29"/>
      <c r="F4" s="29" t="s">
        <v>5</v>
      </c>
      <c r="G4" s="33" t="s">
        <v>18</v>
      </c>
    </row>
    <row r="5" spans="1:8" ht="18" customHeight="1" x14ac:dyDescent="0.2">
      <c r="A5" s="25" t="s">
        <v>0</v>
      </c>
      <c r="B5" s="17">
        <v>608.15</v>
      </c>
      <c r="C5" s="17">
        <v>9</v>
      </c>
      <c r="D5" s="17">
        <v>163</v>
      </c>
      <c r="E5" s="30"/>
      <c r="F5" s="18">
        <f>B5*C5/D5</f>
        <v>33.578834355828221</v>
      </c>
      <c r="G5" s="34">
        <v>33.57</v>
      </c>
    </row>
    <row r="6" spans="1:8" ht="18" customHeight="1" x14ac:dyDescent="0.2">
      <c r="A6" s="26" t="s">
        <v>1</v>
      </c>
      <c r="B6" s="17">
        <v>664.54</v>
      </c>
      <c r="C6" s="17">
        <v>76</v>
      </c>
      <c r="D6" s="17">
        <v>163</v>
      </c>
      <c r="E6" s="30"/>
      <c r="F6" s="18">
        <f>B6*C6/D6</f>
        <v>309.84687116564413</v>
      </c>
      <c r="G6" s="34">
        <v>209.56</v>
      </c>
    </row>
    <row r="7" spans="1:8" ht="18" customHeight="1" x14ac:dyDescent="0.2">
      <c r="A7" s="26">
        <v>1998</v>
      </c>
      <c r="B7" s="17">
        <v>14877.04</v>
      </c>
      <c r="C7" s="17">
        <v>47</v>
      </c>
      <c r="D7" s="17">
        <v>163</v>
      </c>
      <c r="E7" s="30"/>
      <c r="F7" s="18">
        <f>B7*50%*47/163/12</f>
        <v>178.73744376278117</v>
      </c>
      <c r="G7" s="34">
        <v>178.73</v>
      </c>
    </row>
    <row r="8" spans="1:8" ht="18" customHeight="1" x14ac:dyDescent="0.2">
      <c r="A8" s="27" t="s">
        <v>6</v>
      </c>
      <c r="B8" s="17"/>
      <c r="C8" s="17"/>
      <c r="D8" s="17"/>
      <c r="E8" s="18"/>
      <c r="F8" s="19">
        <f>SUM(F5:F7)</f>
        <v>522.16314928425356</v>
      </c>
      <c r="G8" s="19">
        <f>SUM(G5:G7)</f>
        <v>421.86</v>
      </c>
      <c r="H8" s="32"/>
    </row>
    <row r="9" spans="1:8" ht="18" customHeight="1" x14ac:dyDescent="0.2">
      <c r="A9" s="5"/>
      <c r="B9" s="7"/>
      <c r="C9" s="7"/>
      <c r="D9" s="7"/>
      <c r="E9" s="15"/>
      <c r="F9" s="3"/>
    </row>
    <row r="10" spans="1:8" ht="18" customHeight="1" x14ac:dyDescent="0.2">
      <c r="A10" s="8" t="s">
        <v>20</v>
      </c>
      <c r="B10" s="9"/>
      <c r="C10" s="9"/>
      <c r="D10" s="9"/>
      <c r="E10" s="10"/>
      <c r="F10" s="11"/>
    </row>
    <row r="11" spans="1:8" ht="32.25" customHeight="1" x14ac:dyDescent="0.2">
      <c r="A11" s="12" t="s">
        <v>8</v>
      </c>
      <c r="B11" s="20" t="s">
        <v>16</v>
      </c>
      <c r="C11" s="20" t="s">
        <v>17</v>
      </c>
      <c r="D11" s="20" t="s">
        <v>15</v>
      </c>
      <c r="E11" s="20" t="s">
        <v>12</v>
      </c>
      <c r="F11" s="20" t="s">
        <v>19</v>
      </c>
      <c r="G11" s="21" t="s">
        <v>11</v>
      </c>
      <c r="H11" s="21"/>
    </row>
    <row r="12" spans="1:8" ht="18" customHeight="1" x14ac:dyDescent="0.2">
      <c r="A12" s="12" t="s">
        <v>13</v>
      </c>
      <c r="B12" s="20"/>
      <c r="C12" s="31">
        <v>1.0209999999999999</v>
      </c>
      <c r="D12" s="31">
        <v>1.0129999999999999</v>
      </c>
      <c r="E12" s="31">
        <v>1.0009999999999999</v>
      </c>
      <c r="F12" s="31">
        <v>1.008</v>
      </c>
      <c r="G12" s="31">
        <v>1.0029999999999999</v>
      </c>
      <c r="H12" s="31"/>
    </row>
    <row r="13" spans="1:8" ht="18" customHeight="1" x14ac:dyDescent="0.2">
      <c r="A13" s="12" t="s">
        <v>7</v>
      </c>
      <c r="B13" s="13">
        <v>522.16</v>
      </c>
      <c r="C13" s="13">
        <f>B13*C12</f>
        <v>533.12535999999989</v>
      </c>
      <c r="D13" s="13">
        <f>C13*D12</f>
        <v>540.05598967999981</v>
      </c>
      <c r="E13" s="13">
        <f>D13*E12</f>
        <v>540.59604566967971</v>
      </c>
      <c r="F13" s="13">
        <f>E13*F12</f>
        <v>544.9208140350371</v>
      </c>
      <c r="G13" s="13">
        <f>F13*G12</f>
        <v>546.55557647714215</v>
      </c>
      <c r="H13" s="13"/>
    </row>
    <row r="14" spans="1:8" ht="18" customHeight="1" x14ac:dyDescent="0.2">
      <c r="A14" s="12" t="s">
        <v>9</v>
      </c>
      <c r="B14" s="35">
        <v>2</v>
      </c>
      <c r="C14" s="35">
        <v>12</v>
      </c>
      <c r="D14" s="35">
        <v>30</v>
      </c>
      <c r="E14" s="35">
        <v>24</v>
      </c>
      <c r="F14" s="35">
        <v>27</v>
      </c>
      <c r="G14" s="35">
        <v>4</v>
      </c>
      <c r="H14" s="35"/>
    </row>
    <row r="15" spans="1:8" ht="18" customHeight="1" x14ac:dyDescent="0.2">
      <c r="A15" s="12" t="s">
        <v>10</v>
      </c>
      <c r="B15" s="13">
        <f>B13*B14</f>
        <v>1044.32</v>
      </c>
      <c r="C15" s="13">
        <f t="shared" ref="C15:G15" si="0">C13*C14</f>
        <v>6397.5043199999982</v>
      </c>
      <c r="D15" s="13">
        <f t="shared" si="0"/>
        <v>16201.679690399995</v>
      </c>
      <c r="E15" s="13">
        <f t="shared" si="0"/>
        <v>12974.305096072312</v>
      </c>
      <c r="F15" s="13">
        <f t="shared" si="0"/>
        <v>14712.861978946001</v>
      </c>
      <c r="G15" s="13">
        <f t="shared" si="0"/>
        <v>2186.2223059085686</v>
      </c>
      <c r="H15" s="14">
        <f>SUM(B15:G15)</f>
        <v>53516.89339132687</v>
      </c>
    </row>
    <row r="16" spans="1:8" ht="18" customHeight="1" x14ac:dyDescent="0.2">
      <c r="A16" s="6"/>
      <c r="B16" s="6"/>
      <c r="C16" s="6"/>
      <c r="D16" s="6"/>
      <c r="E16" s="6"/>
      <c r="F16" s="6"/>
      <c r="G16" s="6"/>
      <c r="H16" s="6"/>
    </row>
    <row r="17" spans="1:8" ht="18" customHeight="1" x14ac:dyDescent="0.2">
      <c r="A17" s="24" t="s">
        <v>21</v>
      </c>
      <c r="B17" s="22"/>
      <c r="C17" s="22"/>
      <c r="D17" s="22"/>
      <c r="E17" s="23"/>
      <c r="F17" s="6"/>
      <c r="G17" s="6"/>
      <c r="H17" s="6"/>
    </row>
    <row r="18" spans="1:8" ht="31.5" customHeight="1" x14ac:dyDescent="0.2">
      <c r="A18" s="12" t="s">
        <v>8</v>
      </c>
      <c r="B18" s="20" t="s">
        <v>16</v>
      </c>
      <c r="C18" s="20" t="s">
        <v>17</v>
      </c>
      <c r="D18" s="20" t="s">
        <v>15</v>
      </c>
      <c r="E18" s="20" t="s">
        <v>12</v>
      </c>
      <c r="F18" s="20" t="s">
        <v>19</v>
      </c>
      <c r="G18" s="21" t="s">
        <v>11</v>
      </c>
      <c r="H18" s="21"/>
    </row>
    <row r="19" spans="1:8" ht="18" customHeight="1" x14ac:dyDescent="0.2">
      <c r="A19" s="12" t="s">
        <v>13</v>
      </c>
      <c r="B19" s="20"/>
      <c r="C19" s="31">
        <v>1.0209999999999999</v>
      </c>
      <c r="D19" s="31">
        <v>1.0129999999999999</v>
      </c>
      <c r="E19" s="31">
        <v>1.0009999999999999</v>
      </c>
      <c r="F19" s="31">
        <v>1.008</v>
      </c>
      <c r="G19" s="31">
        <v>1.0029999999999999</v>
      </c>
      <c r="H19" s="31"/>
    </row>
    <row r="20" spans="1:8" ht="18" customHeight="1" x14ac:dyDescent="0.2">
      <c r="A20" s="12" t="s">
        <v>7</v>
      </c>
      <c r="B20" s="13">
        <v>421.86</v>
      </c>
      <c r="C20" s="13">
        <f>B20*C19</f>
        <v>430.71905999999996</v>
      </c>
      <c r="D20" s="13">
        <f t="shared" ref="D20:F20" si="1">C20*D19</f>
        <v>436.31840777999992</v>
      </c>
      <c r="E20" s="13">
        <f t="shared" si="1"/>
        <v>436.75472618777985</v>
      </c>
      <c r="F20" s="13">
        <f t="shared" si="1"/>
        <v>440.24876399728208</v>
      </c>
      <c r="G20" s="13">
        <f>F20*G19</f>
        <v>441.56951028927386</v>
      </c>
      <c r="H20" s="13"/>
    </row>
    <row r="21" spans="1:8" ht="18" customHeight="1" x14ac:dyDescent="0.2">
      <c r="A21" s="12" t="s">
        <v>22</v>
      </c>
      <c r="B21" s="35">
        <v>2</v>
      </c>
      <c r="C21" s="35">
        <v>12</v>
      </c>
      <c r="D21" s="35">
        <v>30</v>
      </c>
      <c r="E21" s="35">
        <v>24</v>
      </c>
      <c r="F21" s="35">
        <v>27</v>
      </c>
      <c r="G21" s="35">
        <v>4</v>
      </c>
      <c r="H21" s="13"/>
    </row>
    <row r="22" spans="1:8" ht="18" customHeight="1" x14ac:dyDescent="0.2">
      <c r="A22" s="12" t="s">
        <v>7</v>
      </c>
      <c r="B22" s="13">
        <f>B20*B21</f>
        <v>843.72</v>
      </c>
      <c r="C22" s="13">
        <f t="shared" ref="C22:G22" si="2">C20*C21</f>
        <v>5168.6287199999997</v>
      </c>
      <c r="D22" s="13">
        <f t="shared" si="2"/>
        <v>13089.552233399998</v>
      </c>
      <c r="E22" s="13">
        <f t="shared" si="2"/>
        <v>10482.113428506716</v>
      </c>
      <c r="F22" s="13">
        <f t="shared" si="2"/>
        <v>11886.716627926617</v>
      </c>
      <c r="G22" s="13">
        <f t="shared" si="2"/>
        <v>1766.2780411570955</v>
      </c>
      <c r="H22" s="14">
        <f>SUM(B22:G22)</f>
        <v>43237.009050990426</v>
      </c>
    </row>
    <row r="23" spans="1:8" ht="18" customHeight="1" x14ac:dyDescent="0.2">
      <c r="A23" s="12" t="s">
        <v>23</v>
      </c>
      <c r="B23" s="13"/>
      <c r="C23" s="13"/>
      <c r="D23" s="13"/>
      <c r="E23" s="13"/>
      <c r="F23" s="13"/>
      <c r="G23" s="13"/>
      <c r="H23" s="14">
        <f>H15-H22</f>
        <v>10279.884340336444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calcul à faire</vt:lpstr>
      <vt:lpstr>calcul effectué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AUVINET</dc:creator>
  <cp:lastModifiedBy>AUVI</cp:lastModifiedBy>
  <cp:lastPrinted>2021-11-11T14:35:35Z</cp:lastPrinted>
  <dcterms:created xsi:type="dcterms:W3CDTF">2017-12-29T19:58:02Z</dcterms:created>
  <dcterms:modified xsi:type="dcterms:W3CDTF">2021-11-11T16:41:17Z</dcterms:modified>
</cp:coreProperties>
</file>